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600" windowHeight="813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G15" i="1" l="1"/>
  <c r="G4" i="1" s="1"/>
  <c r="G18" i="1"/>
  <c r="G19" i="1"/>
  <c r="G20" i="1"/>
  <c r="G21" i="1"/>
  <c r="G22" i="1"/>
  <c r="G17" i="1"/>
  <c r="G6" i="1"/>
  <c r="G8" i="1"/>
  <c r="G7" i="1"/>
  <c r="D4" i="1"/>
  <c r="E4" i="1"/>
  <c r="F4" i="1"/>
  <c r="D6" i="1"/>
  <c r="E6" i="1"/>
  <c r="F6" i="1"/>
  <c r="D15" i="1"/>
  <c r="E15" i="1"/>
  <c r="F15" i="1"/>
  <c r="F18" i="1"/>
  <c r="F19" i="1"/>
  <c r="F20" i="1"/>
  <c r="F21" i="1"/>
  <c r="F22" i="1"/>
  <c r="F17" i="1"/>
  <c r="F8" i="1"/>
  <c r="F7" i="1"/>
  <c r="C4" i="1" l="1"/>
  <c r="C6" i="1"/>
  <c r="C15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<sst xmlns="http://schemas.openxmlformats.org/spreadsheetml/2006/main" count="33" uniqueCount="33">
  <si>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</si>
  <si>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</si>
  <si>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</si>
  <si>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</si>
  <si>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</si>
  <si>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</si>
  <si>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</si>
  <si>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</si>
  <si>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</si>
  <si>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</si>
  <si>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</si>
  <si>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</si>
  <si>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</si>
  <si>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</si>
  <si>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</si>
  <si>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</si>
  <si>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</si>
  <si>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</si>
  <si>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</si>
  <si>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</si>
  <si>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</si>
  <si>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</si>
  <si>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</si>
  <si>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</si>
  <si>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</si>
  <si>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FIDEICOMISO CIUDAD INDUSTRIAL DE LEON
Estado Analítico del Activo
Del 01 de Enero al 31 de Marzo de 2019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</si>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</sst>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J27" sqref="J27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1" t="s">
        <v>25</v>
      </c>
      <c r="B1" s="22"/>
      <c r="C1" s="22"/>
      <c r="D1" s="22"/>
      <c r="E1" s="22"/>
      <c r="F1" s="22"/>
      <c r="G1" s="23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58624112.159999996</v>
      </c>
      <c r="D4" s="13">
        <f t="shared" ref="D4:G4" si="0">+D6+D15</f>
        <v>863796.89</v>
      </c>
      <c r="E4" s="13">
        <f t="shared" si="0"/>
        <v>692029.39000000013</v>
      </c>
      <c r="F4" s="13">
        <f t="shared" si="0"/>
        <v>58795879.659999996</v>
      </c>
      <c r="G4" s="13">
        <f t="shared" si="0"/>
        <v>171767.5000000041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SUM(C7:C13)</f>
        <v>37285654.450000003</v>
      </c>
      <c r="D6" s="13">
        <f t="shared" ref="D6:G6" si="1">SUM(D7:D13)</f>
        <v>858817.85</v>
      </c>
      <c r="E6" s="13">
        <f t="shared" si="1"/>
        <v>659196.59000000008</v>
      </c>
      <c r="F6" s="13">
        <f t="shared" si="1"/>
        <v>37485275.710000001</v>
      </c>
      <c r="G6" s="13">
        <f t="shared" si="1"/>
        <v>199621.26000000391</v>
      </c>
    </row>
    <row r="7" spans="1:7" x14ac:dyDescent="0.2">
      <c r="A7" s="3">
        <v>1110</v>
      </c>
      <c r="B7" s="7" t="s">
        <v>9</v>
      </c>
      <c r="C7" s="19">
        <v>37015951.640000001</v>
      </c>
      <c r="D7" s="19">
        <v>852386.21</v>
      </c>
      <c r="E7" s="19">
        <v>563513.30000000005</v>
      </c>
      <c r="F7" s="19">
        <f>+C7+D7-E7</f>
        <v>37304824.550000004</v>
      </c>
      <c r="G7" s="19">
        <f>+F7-C7</f>
        <v>288872.91000000387</v>
      </c>
    </row>
    <row r="8" spans="1:7" x14ac:dyDescent="0.2">
      <c r="A8" s="3">
        <v>1120</v>
      </c>
      <c r="B8" s="7" t="s">
        <v>10</v>
      </c>
      <c r="C8" s="19">
        <v>269702.81000000006</v>
      </c>
      <c r="D8" s="19">
        <v>6431.64</v>
      </c>
      <c r="E8" s="19">
        <v>95683.29</v>
      </c>
      <c r="F8" s="19">
        <f>+C8+D8-E8</f>
        <v>180451.16000000009</v>
      </c>
      <c r="G8" s="19">
        <f>+F8-C8</f>
        <v>-89251.649999999965</v>
      </c>
    </row>
    <row r="9" spans="1:7" x14ac:dyDescent="0.2">
      <c r="A9" s="3">
        <v>1130</v>
      </c>
      <c r="B9" s="7" t="s">
        <v>11</v>
      </c>
      <c r="C9" s="13"/>
      <c r="D9" s="13"/>
      <c r="E9" s="13"/>
      <c r="F9" s="13"/>
      <c r="G9" s="13"/>
    </row>
    <row r="10" spans="1:7" x14ac:dyDescent="0.2">
      <c r="A10" s="3">
        <v>1140</v>
      </c>
      <c r="B10" s="7" t="s">
        <v>1</v>
      </c>
      <c r="C10" s="13"/>
      <c r="D10" s="13"/>
      <c r="E10" s="13"/>
      <c r="F10" s="13"/>
      <c r="G10" s="13"/>
    </row>
    <row r="11" spans="1:7" x14ac:dyDescent="0.2">
      <c r="A11" s="3">
        <v>1150</v>
      </c>
      <c r="B11" s="7" t="s">
        <v>2</v>
      </c>
      <c r="C11" s="13"/>
      <c r="D11" s="13"/>
      <c r="E11" s="13"/>
      <c r="F11" s="13"/>
      <c r="G11" s="13"/>
    </row>
    <row r="12" spans="1:7" x14ac:dyDescent="0.2">
      <c r="A12" s="3">
        <v>1160</v>
      </c>
      <c r="B12" s="7" t="s">
        <v>12</v>
      </c>
      <c r="C12" s="13"/>
      <c r="D12" s="13"/>
      <c r="E12" s="13"/>
      <c r="F12" s="13"/>
      <c r="G12" s="13"/>
    </row>
    <row r="13" spans="1:7" x14ac:dyDescent="0.2">
      <c r="A13" s="3">
        <v>1190</v>
      </c>
      <c r="B13" s="7" t="s">
        <v>13</v>
      </c>
      <c r="C13" s="13"/>
      <c r="D13" s="13"/>
      <c r="E13" s="13"/>
      <c r="F13" s="13"/>
      <c r="G13" s="13"/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SUM(C16:C24)</f>
        <v>21338457.709999997</v>
      </c>
      <c r="D15" s="13">
        <f t="shared" ref="D15:G15" si="2">SUM(D16:D24)</f>
        <v>4979.04</v>
      </c>
      <c r="E15" s="13">
        <f t="shared" si="2"/>
        <v>32832.800000000003</v>
      </c>
      <c r="F15" s="13">
        <f t="shared" si="2"/>
        <v>21310603.949999999</v>
      </c>
      <c r="G15" s="13">
        <f t="shared" si="2"/>
        <v>-27853.759999999795</v>
      </c>
    </row>
    <row r="16" spans="1:7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7" x14ac:dyDescent="0.2">
      <c r="A17" s="3">
        <v>1220</v>
      </c>
      <c r="B17" s="7" t="s">
        <v>16</v>
      </c>
      <c r="C17" s="20">
        <v>386100.68</v>
      </c>
      <c r="D17" s="14"/>
      <c r="E17" s="14"/>
      <c r="F17" s="20">
        <f>+C17+D17-E17</f>
        <v>386100.68</v>
      </c>
      <c r="G17" s="20">
        <f>+F17-C17</f>
        <v>0</v>
      </c>
    </row>
    <row r="18" spans="1:7" x14ac:dyDescent="0.2">
      <c r="A18" s="3">
        <v>1230</v>
      </c>
      <c r="B18" s="7" t="s">
        <v>17</v>
      </c>
      <c r="C18" s="20">
        <v>21798952.439999998</v>
      </c>
      <c r="D18" s="14"/>
      <c r="E18" s="14"/>
      <c r="F18" s="20">
        <f t="shared" ref="F18:F22" si="3">+C18+D18-E18</f>
        <v>21798952.439999998</v>
      </c>
      <c r="G18" s="20">
        <f t="shared" ref="G18:G22" si="4">+F18-C18</f>
        <v>0</v>
      </c>
    </row>
    <row r="19" spans="1:7" x14ac:dyDescent="0.2">
      <c r="A19" s="3">
        <v>1240</v>
      </c>
      <c r="B19" s="7" t="s">
        <v>18</v>
      </c>
      <c r="C19" s="19">
        <v>1735179.66</v>
      </c>
      <c r="D19" s="13"/>
      <c r="E19" s="13"/>
      <c r="F19" s="20">
        <f t="shared" si="3"/>
        <v>1735179.66</v>
      </c>
      <c r="G19" s="20">
        <f t="shared" si="4"/>
        <v>0</v>
      </c>
    </row>
    <row r="20" spans="1:7" x14ac:dyDescent="0.2">
      <c r="A20" s="3">
        <v>1250</v>
      </c>
      <c r="B20" s="7" t="s">
        <v>19</v>
      </c>
      <c r="C20" s="19">
        <v>183715.78</v>
      </c>
      <c r="D20" s="13"/>
      <c r="E20" s="13"/>
      <c r="F20" s="20">
        <f t="shared" si="3"/>
        <v>183715.78</v>
      </c>
      <c r="G20" s="20">
        <f t="shared" si="4"/>
        <v>0</v>
      </c>
    </row>
    <row r="21" spans="1:7" x14ac:dyDescent="0.2">
      <c r="A21" s="3">
        <v>1260</v>
      </c>
      <c r="B21" s="7" t="s">
        <v>20</v>
      </c>
      <c r="C21" s="19">
        <v>-2784837.68</v>
      </c>
      <c r="D21" s="13"/>
      <c r="E21" s="19">
        <v>25860.28</v>
      </c>
      <c r="F21" s="20">
        <f t="shared" si="3"/>
        <v>-2810697.96</v>
      </c>
      <c r="G21" s="20">
        <f t="shared" si="4"/>
        <v>-25860.279999999795</v>
      </c>
    </row>
    <row r="22" spans="1:7" x14ac:dyDescent="0.2">
      <c r="A22" s="3">
        <v>1270</v>
      </c>
      <c r="B22" s="7" t="s">
        <v>21</v>
      </c>
      <c r="C22" s="19">
        <v>19346.829999999998</v>
      </c>
      <c r="D22" s="19">
        <v>4979.04</v>
      </c>
      <c r="E22" s="19">
        <v>6972.52</v>
      </c>
      <c r="F22" s="20">
        <f t="shared" si="3"/>
        <v>17353.349999999999</v>
      </c>
      <c r="G22" s="20">
        <f t="shared" si="4"/>
        <v>-1993.4799999999996</v>
      </c>
    </row>
    <row r="23" spans="1:7" x14ac:dyDescent="0.2">
      <c r="A23" s="3">
        <v>1280</v>
      </c>
      <c r="B23" s="7" t="s">
        <v>22</v>
      </c>
      <c r="C23" s="19"/>
      <c r="D23" s="13"/>
      <c r="E23" s="13"/>
      <c r="F23" s="13"/>
      <c r="G23" s="13"/>
    </row>
    <row r="24" spans="1:7" x14ac:dyDescent="0.2">
      <c r="A24" s="3">
        <v>1290</v>
      </c>
      <c r="B24" s="7" t="s">
        <v>23</v>
      </c>
      <c r="C24" s="19"/>
      <c r="D24" s="13"/>
      <c r="E24" s="13"/>
      <c r="F24" s="13"/>
      <c r="G24" s="13"/>
    </row>
    <row r="25" spans="1:7" x14ac:dyDescent="0.2">
      <c r="A25" s="17"/>
      <c r="B25" s="6"/>
      <c r="C25" s="15"/>
      <c r="D25" s="15"/>
      <c r="E25" s="15"/>
      <c r="F25" s="15"/>
      <c r="G25" s="15"/>
    </row>
    <row r="29" spans="1:7" x14ac:dyDescent="0.2">
      <c r="B29" s="1" t="s">
        <v>26</v>
      </c>
    </row>
    <row r="31" spans="1:7" x14ac:dyDescent="0.2">
      <c r="B31" s="1" t="s">
        <v>27</v>
      </c>
      <c r="C31" s="1" t="s">
        <v>28</v>
      </c>
    </row>
    <row r="32" spans="1:7" x14ac:dyDescent="0.2">
      <c r="B32" s="1" t="s">
        <v>29</v>
      </c>
      <c r="C32" s="1" t="s">
        <v>30</v>
      </c>
    </row>
    <row r="33" spans="2:3" x14ac:dyDescent="0.2">
      <c r="B33" s="1" t="s">
        <v>31</v>
      </c>
      <c r="C33" s="1" t="s">
        <v>32</v>
      </c>
    </row>
  </sheetData>
  <sheetProtection formatCells="0" formatColumns="0" formatRows="0" autoFilter="0"/>
  <mergeCells count="1">
    <mergeCell ref="A1:G1"/>
  </mergeCells>
  <pageMargins left="1.299212598425197" right="0.70866141732283472" top="1.5354330708661419" bottom="0.74803149606299213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2019-04-09T19:41:41Z</cp:lastPrinted>
  <dcterms:created xsi:type="dcterms:W3CDTF">2014-02-09T04:04:15Z</dcterms:created>
  <dcterms:modified xsi:type="dcterms:W3CDTF">2019-04-09T19:43:20Z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